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_ТИК _Приладожский" sheetId="1" r:id="rId1"/>
  </sheets>
  <definedNames/>
  <calcPr fullCalcOnLoad="1"/>
</workbook>
</file>

<file path=xl/sharedStrings.xml><?xml version="1.0" encoding="utf-8"?>
<sst xmlns="http://schemas.openxmlformats.org/spreadsheetml/2006/main" count="172" uniqueCount="120">
  <si>
    <t>ФИНАНСОВЫЙ ОТЧЕТ</t>
  </si>
  <si>
    <t>Территориальной избирательной комиссии Кировского муниципального района Ленинградской области</t>
  </si>
  <si>
    <t>Наименование</t>
  </si>
  <si>
    <t>Всего</t>
  </si>
  <si>
    <t>В том числе в комиссиях:</t>
  </si>
  <si>
    <t>участковых</t>
  </si>
  <si>
    <t>Раздел 1. Исходные данные</t>
  </si>
  <si>
    <t>Количество избирателей на территории муниципального образования</t>
  </si>
  <si>
    <t>чел.</t>
  </si>
  <si>
    <t>Количество избирательных комиссий</t>
  </si>
  <si>
    <t>ед.</t>
  </si>
  <si>
    <t>другие члены комиссии с правом решающего голоса</t>
  </si>
  <si>
    <t>Число работников, привлекавшихся в период выборов к работе в комиссии на договорной основе, всего</t>
  </si>
  <si>
    <t>Число зарегистрированных кандидатов</t>
  </si>
  <si>
    <t>Число избранных депутатов</t>
  </si>
  <si>
    <t>Раздел 2. Фактические расходы на подготовку и проведение выборов</t>
  </si>
  <si>
    <t xml:space="preserve">Фонд оплаты труда, всего </t>
  </si>
  <si>
    <t>Оплата труда членов комиссии с правом решающего голоса, всего</t>
  </si>
  <si>
    <t xml:space="preserve"> членов комиссии, работавших в комиссии в период выборов с временным отрывом от основной работы</t>
  </si>
  <si>
    <t xml:space="preserve"> членов комиссии, привлекавшихся к работе в комиссии без отрыва от основной работы</t>
  </si>
  <si>
    <t>Вознаграждение членов избирательных комиссий с правом решающего голоса, всего</t>
  </si>
  <si>
    <t xml:space="preserve">Оплата питания членов комиссии с правом решающего голоса </t>
  </si>
  <si>
    <t>Оплата труда внештатных работников  комиссии,  привлекавшихся  по трудовым соглашениям, всего</t>
  </si>
  <si>
    <t>руб.</t>
  </si>
  <si>
    <t>Расходы, связанные с изготовлением печатной продукции и издательской деятельностью, всего</t>
  </si>
  <si>
    <t xml:space="preserve"> расходы на изготовление другой печатной продукции**</t>
  </si>
  <si>
    <t>Транспортные расходы, всего</t>
  </si>
  <si>
    <t xml:space="preserve"> по доставке избирательным комиссиям избирательных бюллетеней, другой печатной продукции</t>
  </si>
  <si>
    <t>другие транспортные расходы**</t>
  </si>
  <si>
    <t xml:space="preserve">Расходы на связь, всего </t>
  </si>
  <si>
    <t xml:space="preserve">абонентская плата </t>
  </si>
  <si>
    <t>на дополнительную установку (перенос) основных телефонов и номеров</t>
  </si>
  <si>
    <t xml:space="preserve"> междугородную</t>
  </si>
  <si>
    <t>факсимильную</t>
  </si>
  <si>
    <t xml:space="preserve"> на прием и передачу информации по радиосвязи </t>
  </si>
  <si>
    <t xml:space="preserve">почтово-телеграфные расходы </t>
  </si>
  <si>
    <t>фельдсвязь</t>
  </si>
  <si>
    <t xml:space="preserve"> спецсвязь</t>
  </si>
  <si>
    <t xml:space="preserve"> другие расходы на связь**</t>
  </si>
  <si>
    <t>Канцелярские расходы</t>
  </si>
  <si>
    <t xml:space="preserve">руб. </t>
  </si>
  <si>
    <t>Командировочные расходы</t>
  </si>
  <si>
    <t>Расходы по оборудованию и содержанию помещений и избирательных участков, всего</t>
  </si>
  <si>
    <t xml:space="preserve">приобретение технологического оборудования (кабин, ящиков) </t>
  </si>
  <si>
    <t xml:space="preserve">изготовление технологического оборудования (кабин, ящиков) </t>
  </si>
  <si>
    <t xml:space="preserve">изготовление стендов для информирования избирателей, вывесок, указателей </t>
  </si>
  <si>
    <t>аренда оборудования и инвентаря</t>
  </si>
  <si>
    <t xml:space="preserve">расходы по охране </t>
  </si>
  <si>
    <t>изготовление печатей</t>
  </si>
  <si>
    <t xml:space="preserve"> другие**</t>
  </si>
  <si>
    <t>Прочие расходы, всего</t>
  </si>
  <si>
    <t>Всего фактические расходы на подготовку и проведение выборов</t>
  </si>
  <si>
    <t>Остаток средств на дату подписания отчета подтверждается банком</t>
  </si>
  <si>
    <t>**) Расшифровывается если затраты составляют более 10 процентов от общего объема по данному виду затрат</t>
  </si>
  <si>
    <t>Печать</t>
  </si>
  <si>
    <t>в т.ч.централизованные расходы для</t>
  </si>
  <si>
    <t>ОИК</t>
  </si>
  <si>
    <t>УИК</t>
  </si>
  <si>
    <t>муниципальной (территороиальной)</t>
  </si>
  <si>
    <t>окружных</t>
  </si>
  <si>
    <t>Код строки</t>
  </si>
  <si>
    <t>Единица измерения</t>
  </si>
  <si>
    <t>№ п/п</t>
  </si>
  <si>
    <t>01</t>
  </si>
  <si>
    <t>02</t>
  </si>
  <si>
    <t>03</t>
  </si>
  <si>
    <t xml:space="preserve">чел. </t>
  </si>
  <si>
    <t>Число членов избирательных комиссий с правом решающего голоса, всего</t>
  </si>
  <si>
    <t xml:space="preserve"> работающих в комиссии с временным отрывом от основной работы в период выборов</t>
  </si>
  <si>
    <t>04</t>
  </si>
  <si>
    <t>05</t>
  </si>
  <si>
    <t>06</t>
  </si>
  <si>
    <t>07</t>
  </si>
  <si>
    <t>08</t>
  </si>
  <si>
    <t>09</t>
  </si>
  <si>
    <t>1.1</t>
  </si>
  <si>
    <t>1.4</t>
  </si>
  <si>
    <t xml:space="preserve"> расходы на изготовление избирательных бюллетеней по избирательному округу </t>
  </si>
  <si>
    <t xml:space="preserve">изготовление информационных материалов о зарегистрированных кандидатах </t>
  </si>
  <si>
    <t>изготовление удостоверений</t>
  </si>
  <si>
    <t>2.3.</t>
  </si>
  <si>
    <t xml:space="preserve"> в связи с проведением досрочного голосования в труднодоступных районах </t>
  </si>
  <si>
    <t xml:space="preserve">транспортные расходы в день выборов </t>
  </si>
  <si>
    <t>2.4.</t>
  </si>
  <si>
    <t>2.5.</t>
  </si>
  <si>
    <t>2.6.</t>
  </si>
  <si>
    <t>2.7.</t>
  </si>
  <si>
    <t xml:space="preserve"> приобретение малоценных и быстроизнашивающихся материальных ценностей </t>
  </si>
  <si>
    <t xml:space="preserve">расходы по содержанию помещений </t>
  </si>
  <si>
    <t>2.8.</t>
  </si>
  <si>
    <t xml:space="preserve">проведение семинаров и совещаний по подготовке и проведению выборов </t>
  </si>
  <si>
    <t>другие связанные с подготовкой и проведением выборов (с обязательной расшифровкой)</t>
  </si>
  <si>
    <t>2.9.</t>
  </si>
  <si>
    <t>2.10.</t>
  </si>
  <si>
    <t xml:space="preserve">                                                             </t>
  </si>
  <si>
    <t xml:space="preserve">  (наименование избирательной комиссии)</t>
  </si>
  <si>
    <t>1.2</t>
  </si>
  <si>
    <t>1.3</t>
  </si>
  <si>
    <t>1.5</t>
  </si>
  <si>
    <t>1.6</t>
  </si>
  <si>
    <t>2.1</t>
  </si>
  <si>
    <t>2.1.1</t>
  </si>
  <si>
    <t>2.1.2.</t>
  </si>
  <si>
    <t>2.1.3.</t>
  </si>
  <si>
    <t>2.1.4</t>
  </si>
  <si>
    <t>2.2.</t>
  </si>
  <si>
    <t xml:space="preserve"> Территориальной избирательной комиссии Кировского муниципального района</t>
  </si>
  <si>
    <t>о поступлении и расходовании средств местного и областного бюджета Ленинградской области , выделенных</t>
  </si>
  <si>
    <t>Председатель Территориальной избирательной комиссии Кировского муниципального района___________________________</t>
  </si>
  <si>
    <t>Бухгалтер ______________________________</t>
  </si>
  <si>
    <t>на подготовку и проведение дополнительных выборов депутатов совета депутатов муниципального образования Приладожское городское поселение Кировского муниципального района Ленинградской области четвертого созыва по многомандатному избирательному округу №24 24.06.2018 года.</t>
  </si>
  <si>
    <t>Яковлев Е.С.</t>
  </si>
  <si>
    <t>Белавина А.К.</t>
  </si>
  <si>
    <r>
      <t xml:space="preserve">Дата проведения выборов     </t>
    </r>
    <r>
      <rPr>
        <i/>
        <u val="single"/>
        <sz val="11"/>
        <rFont val="Arial"/>
        <family val="2"/>
      </rPr>
      <t xml:space="preserve">24 июня 2018 г. </t>
    </r>
  </si>
  <si>
    <t>Дата представления отчета _________________</t>
  </si>
  <si>
    <t xml:space="preserve">Приложение </t>
  </si>
  <si>
    <t xml:space="preserve">к Постановлению территориальной избирательной комиссии </t>
  </si>
  <si>
    <t>Кировского муниципального района</t>
  </si>
  <si>
    <t>( с полномичиями ИКМО)</t>
  </si>
  <si>
    <t>от 09.08.2018 года № 361/1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</si>
</sst>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0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i/>
      <u val="single"/>
      <sz val="12"/>
      <name val="Arial Cyr"/>
      <family val="0"/>
    </font>
    <font>
      <u val="single"/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i/>
      <u val="single"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0">
    <xf numFmtId="0" fontId="0" fillId="0" borderId="0" xfId="0" applyAlignment="1">
      <alignment/>
    </xf>
    <xf numFmtId="4" fontId="3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left" indent="3"/>
    </xf>
    <xf numFmtId="0" fontId="3" fillId="0" borderId="0" xfId="0" applyFont="1" applyFill="1" applyAlignment="1">
      <alignment horizontal="left" indent="3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82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1" max="1" width="9.25390625" style="19" bestFit="1" customWidth="1"/>
    <col min="2" max="2" width="68.625" style="20" customWidth="1"/>
    <col min="3" max="3" width="6.75390625" style="20" customWidth="1"/>
    <col min="4" max="4" width="7.125" style="20" customWidth="1"/>
    <col min="5" max="5" width="12.00390625" style="20" customWidth="1"/>
    <col min="6" max="6" width="12.125" style="20" customWidth="1"/>
    <col min="7" max="7" width="12.375" style="20" customWidth="1"/>
    <col min="8" max="8" width="12.875" style="20" customWidth="1"/>
    <col min="9" max="9" width="11.75390625" style="20" customWidth="1"/>
    <col min="10" max="10" width="13.75390625" style="20" customWidth="1"/>
    <col min="11" max="16384" width="9.125" style="20" customWidth="1"/>
  </cols>
  <sheetData>
    <row r="1" spans="6:10" ht="48" customHeight="1">
      <c r="F1" s="36"/>
      <c r="G1" s="37" t="s">
        <v>115</v>
      </c>
      <c r="H1" s="36"/>
      <c r="I1" s="36"/>
      <c r="J1" s="36"/>
    </row>
    <row r="2" spans="6:10" ht="12.75">
      <c r="F2" s="36"/>
      <c r="G2" s="38" t="s">
        <v>116</v>
      </c>
      <c r="H2" s="36"/>
      <c r="I2" s="36"/>
      <c r="J2" s="36"/>
    </row>
    <row r="3" spans="6:10" ht="12.75">
      <c r="F3" s="36"/>
      <c r="G3" s="38" t="s">
        <v>117</v>
      </c>
      <c r="H3" s="36"/>
      <c r="I3" s="36"/>
      <c r="J3" s="36"/>
    </row>
    <row r="4" spans="6:10" ht="12.75">
      <c r="F4" s="36"/>
      <c r="G4" s="38" t="s">
        <v>118</v>
      </c>
      <c r="H4" s="36"/>
      <c r="I4" s="36"/>
      <c r="J4" s="36"/>
    </row>
    <row r="5" spans="2:10" ht="12.75">
      <c r="B5" s="21"/>
      <c r="C5" s="21"/>
      <c r="D5" s="21"/>
      <c r="E5" s="21"/>
      <c r="F5" s="35"/>
      <c r="G5" s="39" t="s">
        <v>119</v>
      </c>
      <c r="H5" s="36"/>
      <c r="I5" s="36"/>
      <c r="J5" s="36"/>
    </row>
    <row r="6" spans="3:10" ht="101.25" customHeight="1">
      <c r="C6" s="22" t="s">
        <v>0</v>
      </c>
      <c r="F6" s="36"/>
      <c r="G6" s="36"/>
      <c r="H6" s="36"/>
      <c r="I6" s="36"/>
      <c r="J6" s="36"/>
    </row>
    <row r="7" ht="25.5" customHeight="1">
      <c r="C7" s="22" t="s">
        <v>107</v>
      </c>
    </row>
    <row r="8" ht="21.75" customHeight="1" hidden="1">
      <c r="C8" s="3" t="s">
        <v>1</v>
      </c>
    </row>
    <row r="9" spans="2:8" ht="27.75" customHeight="1">
      <c r="B9" s="40" t="s">
        <v>106</v>
      </c>
      <c r="C9" s="41"/>
      <c r="D9" s="41"/>
      <c r="E9" s="41"/>
      <c r="F9" s="41"/>
      <c r="G9" s="41"/>
      <c r="H9" s="41"/>
    </row>
    <row r="10" spans="1:13" ht="12.75">
      <c r="A10" s="23" t="s">
        <v>94</v>
      </c>
      <c r="B10" s="24"/>
      <c r="C10" s="25" t="s">
        <v>95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8" ht="53.25" customHeight="1">
      <c r="A11" s="26"/>
      <c r="B11" s="42" t="s">
        <v>110</v>
      </c>
      <c r="C11" s="42"/>
      <c r="D11" s="42"/>
      <c r="E11" s="42"/>
      <c r="F11" s="42"/>
      <c r="G11" s="42"/>
      <c r="H11" s="42"/>
    </row>
    <row r="12" ht="145.5" customHeight="1">
      <c r="A12" s="27" t="s">
        <v>113</v>
      </c>
    </row>
    <row r="13" ht="33" customHeight="1">
      <c r="A13" s="27" t="s">
        <v>114</v>
      </c>
    </row>
    <row r="14" ht="42" customHeight="1">
      <c r="A14" s="28"/>
    </row>
    <row r="15" spans="1:10" ht="12.75" customHeight="1">
      <c r="A15" s="43" t="s">
        <v>62</v>
      </c>
      <c r="B15" s="45" t="s">
        <v>2</v>
      </c>
      <c r="C15" s="45" t="s">
        <v>60</v>
      </c>
      <c r="D15" s="45" t="s">
        <v>61</v>
      </c>
      <c r="E15" s="45" t="s">
        <v>3</v>
      </c>
      <c r="F15" s="45" t="s">
        <v>4</v>
      </c>
      <c r="G15" s="44"/>
      <c r="H15" s="44"/>
      <c r="I15" s="44"/>
      <c r="J15" s="44"/>
    </row>
    <row r="16" spans="1:10" ht="14.25" customHeight="1">
      <c r="A16" s="44"/>
      <c r="B16" s="44"/>
      <c r="C16" s="46"/>
      <c r="D16" s="46"/>
      <c r="E16" s="46"/>
      <c r="F16" s="44" t="s">
        <v>58</v>
      </c>
      <c r="G16" s="44"/>
      <c r="H16" s="44"/>
      <c r="I16" s="46" t="s">
        <v>59</v>
      </c>
      <c r="J16" s="46" t="s">
        <v>5</v>
      </c>
    </row>
    <row r="17" spans="1:10" ht="24" customHeight="1">
      <c r="A17" s="44"/>
      <c r="B17" s="44"/>
      <c r="C17" s="46"/>
      <c r="D17" s="46"/>
      <c r="E17" s="46"/>
      <c r="F17" s="45" t="s">
        <v>3</v>
      </c>
      <c r="G17" s="45" t="s">
        <v>55</v>
      </c>
      <c r="H17" s="47"/>
      <c r="I17" s="46"/>
      <c r="J17" s="46"/>
    </row>
    <row r="18" spans="1:10" ht="12.75">
      <c r="A18" s="44"/>
      <c r="B18" s="44"/>
      <c r="C18" s="46"/>
      <c r="D18" s="46"/>
      <c r="E18" s="46"/>
      <c r="F18" s="44"/>
      <c r="G18" s="17" t="s">
        <v>56</v>
      </c>
      <c r="H18" s="17" t="s">
        <v>57</v>
      </c>
      <c r="I18" s="46"/>
      <c r="J18" s="46"/>
    </row>
    <row r="19" spans="1:10" ht="12.75">
      <c r="A19" s="29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  <c r="I19" s="17">
        <v>9</v>
      </c>
      <c r="J19" s="4">
        <v>10</v>
      </c>
    </row>
    <row r="20" spans="1:10" ht="24" customHeight="1">
      <c r="A20" s="48" t="s">
        <v>6</v>
      </c>
      <c r="B20" s="49"/>
      <c r="C20" s="49"/>
      <c r="D20" s="49"/>
      <c r="E20" s="49"/>
      <c r="F20" s="49"/>
      <c r="G20" s="49"/>
      <c r="H20" s="49"/>
      <c r="I20" s="49"/>
      <c r="J20" s="49"/>
    </row>
    <row r="21" spans="1:10" ht="18" customHeight="1">
      <c r="A21" s="30" t="s">
        <v>75</v>
      </c>
      <c r="B21" s="31" t="s">
        <v>7</v>
      </c>
      <c r="C21" s="29" t="s">
        <v>63</v>
      </c>
      <c r="D21" s="4" t="s">
        <v>8</v>
      </c>
      <c r="E21" s="17">
        <f>J21</f>
        <v>2038</v>
      </c>
      <c r="F21" s="16"/>
      <c r="G21" s="16"/>
      <c r="H21" s="16"/>
      <c r="I21" s="18"/>
      <c r="J21" s="17">
        <v>2038</v>
      </c>
    </row>
    <row r="22" spans="1:10" ht="18" customHeight="1">
      <c r="A22" s="30" t="s">
        <v>96</v>
      </c>
      <c r="B22" s="31" t="s">
        <v>9</v>
      </c>
      <c r="C22" s="29" t="s">
        <v>64</v>
      </c>
      <c r="D22" s="32" t="s">
        <v>10</v>
      </c>
      <c r="E22" s="17">
        <f>F22+J22</f>
        <v>3</v>
      </c>
      <c r="F22" s="16">
        <v>1</v>
      </c>
      <c r="G22" s="16"/>
      <c r="H22" s="16"/>
      <c r="I22" s="18"/>
      <c r="J22" s="17">
        <v>2</v>
      </c>
    </row>
    <row r="23" spans="1:10" ht="18" customHeight="1">
      <c r="A23" s="30" t="s">
        <v>97</v>
      </c>
      <c r="B23" s="31" t="s">
        <v>67</v>
      </c>
      <c r="C23" s="29" t="s">
        <v>65</v>
      </c>
      <c r="D23" s="4" t="s">
        <v>66</v>
      </c>
      <c r="E23" s="17">
        <f>F23+J23</f>
        <v>25</v>
      </c>
      <c r="F23" s="16">
        <f>F25</f>
        <v>10</v>
      </c>
      <c r="G23" s="16"/>
      <c r="H23" s="16"/>
      <c r="I23" s="18"/>
      <c r="J23" s="17">
        <f>J25</f>
        <v>15</v>
      </c>
    </row>
    <row r="24" spans="1:10" ht="18" customHeight="1">
      <c r="A24" s="30"/>
      <c r="B24" s="7" t="s">
        <v>68</v>
      </c>
      <c r="C24" s="29" t="s">
        <v>69</v>
      </c>
      <c r="D24" s="4" t="s">
        <v>8</v>
      </c>
      <c r="E24" s="17"/>
      <c r="F24" s="16"/>
      <c r="G24" s="16"/>
      <c r="H24" s="18"/>
      <c r="I24" s="18"/>
      <c r="J24" s="17"/>
    </row>
    <row r="25" spans="1:10" ht="19.5" customHeight="1">
      <c r="A25" s="8"/>
      <c r="B25" s="31" t="s">
        <v>11</v>
      </c>
      <c r="C25" s="13" t="s">
        <v>70</v>
      </c>
      <c r="D25" s="4" t="s">
        <v>8</v>
      </c>
      <c r="E25" s="17">
        <f>F25+J25</f>
        <v>25</v>
      </c>
      <c r="F25" s="16">
        <v>10</v>
      </c>
      <c r="G25" s="16"/>
      <c r="H25" s="18"/>
      <c r="I25" s="18"/>
      <c r="J25" s="17">
        <v>15</v>
      </c>
    </row>
    <row r="26" spans="1:10" ht="25.5" customHeight="1">
      <c r="A26" s="30" t="s">
        <v>76</v>
      </c>
      <c r="B26" s="31" t="s">
        <v>12</v>
      </c>
      <c r="C26" s="13" t="s">
        <v>71</v>
      </c>
      <c r="D26" s="4" t="s">
        <v>8</v>
      </c>
      <c r="E26" s="17">
        <v>7</v>
      </c>
      <c r="F26" s="16">
        <v>5</v>
      </c>
      <c r="G26" s="16"/>
      <c r="H26" s="16"/>
      <c r="I26" s="18"/>
      <c r="J26" s="17">
        <v>2</v>
      </c>
    </row>
    <row r="27" spans="1:10" ht="18" customHeight="1">
      <c r="A27" s="30" t="s">
        <v>98</v>
      </c>
      <c r="B27" s="31" t="s">
        <v>13</v>
      </c>
      <c r="C27" s="29" t="s">
        <v>72</v>
      </c>
      <c r="D27" s="4" t="s">
        <v>8</v>
      </c>
      <c r="E27" s="17">
        <v>4</v>
      </c>
      <c r="F27" s="16">
        <v>4</v>
      </c>
      <c r="G27" s="16"/>
      <c r="H27" s="16"/>
      <c r="I27" s="18"/>
      <c r="J27" s="17"/>
    </row>
    <row r="28" spans="1:10" ht="18" customHeight="1">
      <c r="A28" s="30" t="s">
        <v>99</v>
      </c>
      <c r="B28" s="31" t="s">
        <v>14</v>
      </c>
      <c r="C28" s="29" t="s">
        <v>73</v>
      </c>
      <c r="D28" s="4" t="s">
        <v>8</v>
      </c>
      <c r="E28" s="17">
        <v>2</v>
      </c>
      <c r="F28" s="16">
        <v>2</v>
      </c>
      <c r="G28" s="16"/>
      <c r="H28" s="16"/>
      <c r="I28" s="18"/>
      <c r="J28" s="17"/>
    </row>
    <row r="29" spans="1:10" ht="23.25" customHeight="1">
      <c r="A29" s="48" t="s">
        <v>15</v>
      </c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8" customHeight="1">
      <c r="A30" s="30" t="s">
        <v>100</v>
      </c>
      <c r="B30" s="31" t="s">
        <v>16</v>
      </c>
      <c r="C30" s="29" t="s">
        <v>74</v>
      </c>
      <c r="D30" s="4" t="s">
        <v>23</v>
      </c>
      <c r="E30" s="14">
        <f>F30+J30</f>
        <v>581764.98</v>
      </c>
      <c r="F30" s="15">
        <f>F31+F34+F38</f>
        <v>421764.98</v>
      </c>
      <c r="G30" s="14"/>
      <c r="H30" s="14"/>
      <c r="I30" s="15"/>
      <c r="J30" s="15">
        <f>J31+J34+J38</f>
        <v>160000</v>
      </c>
    </row>
    <row r="31" spans="1:10" ht="18" customHeight="1">
      <c r="A31" s="30" t="s">
        <v>101</v>
      </c>
      <c r="B31" s="31" t="s">
        <v>17</v>
      </c>
      <c r="C31" s="4">
        <v>10</v>
      </c>
      <c r="D31" s="4" t="s">
        <v>23</v>
      </c>
      <c r="E31" s="14">
        <f aca="true" t="shared" si="0" ref="E31:E38">F31+J31</f>
        <v>274115.88</v>
      </c>
      <c r="F31" s="15">
        <f>F33</f>
        <v>162367.88</v>
      </c>
      <c r="G31" s="14"/>
      <c r="H31" s="15"/>
      <c r="I31" s="15"/>
      <c r="J31" s="15">
        <f>J33</f>
        <v>111748</v>
      </c>
    </row>
    <row r="32" spans="1:10" ht="22.5">
      <c r="A32" s="30"/>
      <c r="B32" s="31" t="s">
        <v>18</v>
      </c>
      <c r="C32" s="4">
        <v>11</v>
      </c>
      <c r="D32" s="4" t="s">
        <v>23</v>
      </c>
      <c r="E32" s="14"/>
      <c r="F32" s="15"/>
      <c r="G32" s="14"/>
      <c r="H32" s="15"/>
      <c r="I32" s="15"/>
      <c r="J32" s="15"/>
    </row>
    <row r="33" spans="1:10" ht="22.5">
      <c r="A33" s="30"/>
      <c r="B33" s="31" t="s">
        <v>19</v>
      </c>
      <c r="C33" s="4">
        <v>12</v>
      </c>
      <c r="D33" s="4" t="s">
        <v>23</v>
      </c>
      <c r="E33" s="14">
        <f t="shared" si="0"/>
        <v>274115.88</v>
      </c>
      <c r="F33" s="15">
        <v>162367.88</v>
      </c>
      <c r="G33" s="14"/>
      <c r="H33" s="15"/>
      <c r="I33" s="15"/>
      <c r="J33" s="15">
        <f>33502+78246</f>
        <v>111748</v>
      </c>
    </row>
    <row r="34" spans="1:10" ht="21.75" customHeight="1">
      <c r="A34" s="30" t="s">
        <v>102</v>
      </c>
      <c r="B34" s="31" t="s">
        <v>20</v>
      </c>
      <c r="C34" s="4">
        <v>13</v>
      </c>
      <c r="D34" s="4" t="s">
        <v>23</v>
      </c>
      <c r="E34" s="14">
        <f t="shared" si="0"/>
        <v>239649.1</v>
      </c>
      <c r="F34" s="15">
        <f>F36</f>
        <v>202397.1</v>
      </c>
      <c r="G34" s="14"/>
      <c r="H34" s="15">
        <f>H36</f>
        <v>38000</v>
      </c>
      <c r="I34" s="15"/>
      <c r="J34" s="15">
        <f>J36</f>
        <v>37252</v>
      </c>
    </row>
    <row r="35" spans="1:10" ht="22.5">
      <c r="A35" s="30"/>
      <c r="B35" s="31" t="s">
        <v>18</v>
      </c>
      <c r="C35" s="4">
        <v>14</v>
      </c>
      <c r="D35" s="4" t="s">
        <v>23</v>
      </c>
      <c r="E35" s="14"/>
      <c r="F35" s="15"/>
      <c r="G35" s="15"/>
      <c r="H35" s="15"/>
      <c r="I35" s="15"/>
      <c r="J35" s="15"/>
    </row>
    <row r="36" spans="1:10" ht="22.5">
      <c r="A36" s="30"/>
      <c r="B36" s="31" t="s">
        <v>19</v>
      </c>
      <c r="C36" s="4">
        <v>15</v>
      </c>
      <c r="D36" s="4" t="s">
        <v>23</v>
      </c>
      <c r="E36" s="14">
        <f t="shared" si="0"/>
        <v>239649.1</v>
      </c>
      <c r="F36" s="15">
        <f>164397.1+H36</f>
        <v>202397.1</v>
      </c>
      <c r="G36" s="14"/>
      <c r="H36" s="15">
        <v>38000</v>
      </c>
      <c r="I36" s="15"/>
      <c r="J36" s="15">
        <f>26954+10298</f>
        <v>37252</v>
      </c>
    </row>
    <row r="37" spans="1:10" ht="20.25" customHeight="1">
      <c r="A37" s="30" t="s">
        <v>103</v>
      </c>
      <c r="B37" s="31" t="s">
        <v>21</v>
      </c>
      <c r="C37" s="4">
        <v>16</v>
      </c>
      <c r="D37" s="4" t="s">
        <v>23</v>
      </c>
      <c r="E37" s="14"/>
      <c r="F37" s="15"/>
      <c r="G37" s="14"/>
      <c r="H37" s="15"/>
      <c r="I37" s="15"/>
      <c r="J37" s="15"/>
    </row>
    <row r="38" spans="1:10" ht="22.5">
      <c r="A38" s="8" t="s">
        <v>104</v>
      </c>
      <c r="B38" s="31" t="s">
        <v>22</v>
      </c>
      <c r="C38" s="4">
        <v>17</v>
      </c>
      <c r="D38" s="4" t="s">
        <v>23</v>
      </c>
      <c r="E38" s="14">
        <f t="shared" si="0"/>
        <v>68000</v>
      </c>
      <c r="F38" s="15">
        <v>57000</v>
      </c>
      <c r="G38" s="14"/>
      <c r="H38" s="15"/>
      <c r="I38" s="15"/>
      <c r="J38" s="15">
        <f>5500+5500</f>
        <v>11000</v>
      </c>
    </row>
    <row r="39" spans="1:10" ht="22.5">
      <c r="A39" s="30" t="s">
        <v>105</v>
      </c>
      <c r="B39" s="31" t="s">
        <v>24</v>
      </c>
      <c r="C39" s="4">
        <v>18</v>
      </c>
      <c r="D39" s="4" t="s">
        <v>23</v>
      </c>
      <c r="E39" s="14">
        <f>F39</f>
        <v>36576</v>
      </c>
      <c r="F39" s="15">
        <f>H39</f>
        <v>36576</v>
      </c>
      <c r="G39" s="14"/>
      <c r="H39" s="14">
        <f>H40+H41+H42+H43</f>
        <v>36576</v>
      </c>
      <c r="I39" s="15"/>
      <c r="J39" s="15"/>
    </row>
    <row r="40" spans="1:10" ht="19.5" customHeight="1">
      <c r="A40" s="5"/>
      <c r="B40" s="31" t="s">
        <v>77</v>
      </c>
      <c r="C40" s="4">
        <v>19</v>
      </c>
      <c r="D40" s="4" t="s">
        <v>40</v>
      </c>
      <c r="E40" s="14">
        <f>F40</f>
        <v>27200</v>
      </c>
      <c r="F40" s="15">
        <f>H40</f>
        <v>27200</v>
      </c>
      <c r="G40" s="14"/>
      <c r="H40" s="15">
        <v>27200</v>
      </c>
      <c r="I40" s="15"/>
      <c r="J40" s="15"/>
    </row>
    <row r="41" spans="1:10" ht="15" customHeight="1">
      <c r="A41" s="5"/>
      <c r="B41" s="7" t="s">
        <v>78</v>
      </c>
      <c r="C41" s="4">
        <v>20</v>
      </c>
      <c r="D41" s="4" t="s">
        <v>23</v>
      </c>
      <c r="E41" s="14">
        <f>F41</f>
        <v>3500</v>
      </c>
      <c r="F41" s="15">
        <f>H41</f>
        <v>3500</v>
      </c>
      <c r="G41" s="14"/>
      <c r="H41" s="15">
        <v>3500</v>
      </c>
      <c r="I41" s="15"/>
      <c r="J41" s="15"/>
    </row>
    <row r="42" spans="1:10" ht="15.75" customHeight="1">
      <c r="A42" s="5"/>
      <c r="B42" s="9" t="s">
        <v>79</v>
      </c>
      <c r="C42" s="4">
        <v>21</v>
      </c>
      <c r="D42" s="4" t="s">
        <v>23</v>
      </c>
      <c r="E42" s="14"/>
      <c r="F42" s="15"/>
      <c r="G42" s="14"/>
      <c r="H42" s="15"/>
      <c r="I42" s="15"/>
      <c r="J42" s="15"/>
    </row>
    <row r="43" spans="1:10" ht="16.5" customHeight="1">
      <c r="A43" s="5"/>
      <c r="B43" s="31" t="s">
        <v>25</v>
      </c>
      <c r="C43" s="4">
        <v>22</v>
      </c>
      <c r="D43" s="4" t="s">
        <v>23</v>
      </c>
      <c r="E43" s="14">
        <f>F43</f>
        <v>5876</v>
      </c>
      <c r="F43" s="15">
        <f>H43</f>
        <v>5876</v>
      </c>
      <c r="G43" s="14"/>
      <c r="H43" s="15">
        <f>700+880+220+1040+540+2496</f>
        <v>5876</v>
      </c>
      <c r="I43" s="15"/>
      <c r="J43" s="15"/>
    </row>
    <row r="44" spans="1:10" ht="18" customHeight="1">
      <c r="A44" s="30" t="s">
        <v>80</v>
      </c>
      <c r="B44" s="31" t="s">
        <v>26</v>
      </c>
      <c r="C44" s="4">
        <v>23</v>
      </c>
      <c r="D44" s="4" t="s">
        <v>23</v>
      </c>
      <c r="E44" s="14"/>
      <c r="F44" s="15"/>
      <c r="G44" s="14"/>
      <c r="H44" s="14"/>
      <c r="I44" s="15"/>
      <c r="J44" s="15"/>
    </row>
    <row r="45" spans="1:10" ht="22.5">
      <c r="A45" s="5"/>
      <c r="B45" s="31" t="s">
        <v>27</v>
      </c>
      <c r="C45" s="4">
        <v>24</v>
      </c>
      <c r="D45" s="4" t="s">
        <v>40</v>
      </c>
      <c r="E45" s="14"/>
      <c r="F45" s="15"/>
      <c r="G45" s="14"/>
      <c r="H45" s="15"/>
      <c r="I45" s="15"/>
      <c r="J45" s="15"/>
    </row>
    <row r="46" spans="1:10" ht="15.75" customHeight="1">
      <c r="A46" s="5"/>
      <c r="B46" s="31" t="s">
        <v>81</v>
      </c>
      <c r="C46" s="4">
        <v>25</v>
      </c>
      <c r="D46" s="4" t="s">
        <v>40</v>
      </c>
      <c r="E46" s="14"/>
      <c r="F46" s="15"/>
      <c r="G46" s="14"/>
      <c r="H46" s="15"/>
      <c r="I46" s="15"/>
      <c r="J46" s="15"/>
    </row>
    <row r="47" spans="1:10" ht="15.75" customHeight="1">
      <c r="A47" s="5"/>
      <c r="B47" s="6" t="s">
        <v>82</v>
      </c>
      <c r="C47" s="4">
        <v>26</v>
      </c>
      <c r="D47" s="4" t="s">
        <v>40</v>
      </c>
      <c r="E47" s="14"/>
      <c r="F47" s="15"/>
      <c r="G47" s="14"/>
      <c r="H47" s="15"/>
      <c r="I47" s="15"/>
      <c r="J47" s="15"/>
    </row>
    <row r="48" spans="1:10" ht="16.5" customHeight="1">
      <c r="A48" s="5"/>
      <c r="B48" s="31" t="s">
        <v>28</v>
      </c>
      <c r="C48" s="4">
        <v>27</v>
      </c>
      <c r="D48" s="4" t="s">
        <v>40</v>
      </c>
      <c r="E48" s="14"/>
      <c r="F48" s="15"/>
      <c r="G48" s="14"/>
      <c r="H48" s="15"/>
      <c r="I48" s="15"/>
      <c r="J48" s="15"/>
    </row>
    <row r="49" spans="1:10" ht="19.5" customHeight="1">
      <c r="A49" s="30" t="s">
        <v>83</v>
      </c>
      <c r="B49" s="31" t="s">
        <v>29</v>
      </c>
      <c r="C49" s="4">
        <v>28</v>
      </c>
      <c r="D49" s="4" t="s">
        <v>23</v>
      </c>
      <c r="E49" s="14"/>
      <c r="F49" s="15"/>
      <c r="G49" s="14"/>
      <c r="H49" s="14"/>
      <c r="I49" s="15"/>
      <c r="J49" s="15"/>
    </row>
    <row r="50" spans="1:10" ht="15.75" customHeight="1">
      <c r="A50" s="5"/>
      <c r="B50" s="31" t="s">
        <v>30</v>
      </c>
      <c r="C50" s="4">
        <v>29</v>
      </c>
      <c r="D50" s="4" t="s">
        <v>23</v>
      </c>
      <c r="E50" s="15"/>
      <c r="F50" s="15"/>
      <c r="G50" s="15"/>
      <c r="H50" s="15"/>
      <c r="I50" s="15"/>
      <c r="J50" s="15"/>
    </row>
    <row r="51" spans="1:10" ht="18" customHeight="1">
      <c r="A51" s="5"/>
      <c r="B51" s="31" t="s">
        <v>31</v>
      </c>
      <c r="C51" s="4">
        <v>30</v>
      </c>
      <c r="D51" s="4" t="s">
        <v>23</v>
      </c>
      <c r="E51" s="15"/>
      <c r="F51" s="15"/>
      <c r="G51" s="15"/>
      <c r="H51" s="15"/>
      <c r="I51" s="15"/>
      <c r="J51" s="15"/>
    </row>
    <row r="52" spans="1:10" ht="18" customHeight="1">
      <c r="A52" s="5"/>
      <c r="B52" s="31" t="s">
        <v>32</v>
      </c>
      <c r="C52" s="4">
        <v>31</v>
      </c>
      <c r="D52" s="4" t="s">
        <v>23</v>
      </c>
      <c r="E52" s="15"/>
      <c r="F52" s="15"/>
      <c r="G52" s="15"/>
      <c r="H52" s="15"/>
      <c r="I52" s="15"/>
      <c r="J52" s="15"/>
    </row>
    <row r="53" spans="1:10" ht="18" customHeight="1">
      <c r="A53" s="5"/>
      <c r="B53" s="31" t="s">
        <v>33</v>
      </c>
      <c r="C53" s="4">
        <v>32</v>
      </c>
      <c r="D53" s="4" t="s">
        <v>23</v>
      </c>
      <c r="E53" s="15"/>
      <c r="F53" s="15"/>
      <c r="G53" s="15"/>
      <c r="H53" s="15"/>
      <c r="I53" s="15"/>
      <c r="J53" s="15"/>
    </row>
    <row r="54" spans="1:10" ht="18" customHeight="1">
      <c r="A54" s="5"/>
      <c r="B54" s="31" t="s">
        <v>34</v>
      </c>
      <c r="C54" s="4">
        <v>33</v>
      </c>
      <c r="D54" s="4" t="s">
        <v>23</v>
      </c>
      <c r="E54" s="15"/>
      <c r="F54" s="15"/>
      <c r="G54" s="15"/>
      <c r="H54" s="15"/>
      <c r="I54" s="15"/>
      <c r="J54" s="15"/>
    </row>
    <row r="55" spans="1:10" ht="18" customHeight="1">
      <c r="A55" s="5"/>
      <c r="B55" s="31" t="s">
        <v>35</v>
      </c>
      <c r="C55" s="4">
        <v>34</v>
      </c>
      <c r="D55" s="4" t="s">
        <v>23</v>
      </c>
      <c r="E55" s="15"/>
      <c r="F55" s="15"/>
      <c r="G55" s="15"/>
      <c r="H55" s="15"/>
      <c r="I55" s="15"/>
      <c r="J55" s="15"/>
    </row>
    <row r="56" spans="1:10" ht="18" customHeight="1">
      <c r="A56" s="5"/>
      <c r="B56" s="31" t="s">
        <v>36</v>
      </c>
      <c r="C56" s="4">
        <v>35</v>
      </c>
      <c r="D56" s="4" t="s">
        <v>23</v>
      </c>
      <c r="E56" s="15"/>
      <c r="F56" s="15"/>
      <c r="G56" s="15"/>
      <c r="H56" s="15"/>
      <c r="I56" s="15"/>
      <c r="J56" s="15"/>
    </row>
    <row r="57" spans="1:10" ht="18" customHeight="1">
      <c r="A57" s="5"/>
      <c r="B57" s="31" t="s">
        <v>37</v>
      </c>
      <c r="C57" s="4">
        <v>36</v>
      </c>
      <c r="D57" s="4" t="s">
        <v>23</v>
      </c>
      <c r="E57" s="15"/>
      <c r="F57" s="15"/>
      <c r="G57" s="15"/>
      <c r="H57" s="15"/>
      <c r="I57" s="15"/>
      <c r="J57" s="15"/>
    </row>
    <row r="58" spans="1:10" ht="18" customHeight="1">
      <c r="A58" s="5"/>
      <c r="B58" s="31" t="s">
        <v>38</v>
      </c>
      <c r="C58" s="4">
        <v>37</v>
      </c>
      <c r="D58" s="4" t="s">
        <v>23</v>
      </c>
      <c r="E58" s="15"/>
      <c r="F58" s="15"/>
      <c r="G58" s="15"/>
      <c r="H58" s="15"/>
      <c r="I58" s="15"/>
      <c r="J58" s="15"/>
    </row>
    <row r="59" spans="1:10" ht="18" customHeight="1">
      <c r="A59" s="30" t="s">
        <v>84</v>
      </c>
      <c r="B59" s="31" t="s">
        <v>39</v>
      </c>
      <c r="C59" s="4">
        <v>38</v>
      </c>
      <c r="D59" s="4" t="s">
        <v>40</v>
      </c>
      <c r="E59" s="14">
        <f>F59+J59</f>
        <v>1800</v>
      </c>
      <c r="F59" s="15">
        <v>500</v>
      </c>
      <c r="G59" s="14"/>
      <c r="H59" s="14"/>
      <c r="I59" s="15"/>
      <c r="J59" s="15">
        <f>800+500</f>
        <v>1300</v>
      </c>
    </row>
    <row r="60" spans="1:10" ht="18" customHeight="1">
      <c r="A60" s="30" t="s">
        <v>85</v>
      </c>
      <c r="B60" s="31" t="s">
        <v>41</v>
      </c>
      <c r="C60" s="4">
        <v>39</v>
      </c>
      <c r="D60" s="4" t="s">
        <v>23</v>
      </c>
      <c r="E60" s="14"/>
      <c r="F60" s="15"/>
      <c r="G60" s="14"/>
      <c r="H60" s="14"/>
      <c r="I60" s="15"/>
      <c r="J60" s="15"/>
    </row>
    <row r="61" spans="1:10" ht="18" customHeight="1">
      <c r="A61" s="30" t="s">
        <v>86</v>
      </c>
      <c r="B61" s="31" t="s">
        <v>42</v>
      </c>
      <c r="C61" s="4">
        <v>40</v>
      </c>
      <c r="D61" s="4" t="s">
        <v>23</v>
      </c>
      <c r="E61" s="14"/>
      <c r="F61" s="15"/>
      <c r="G61" s="14"/>
      <c r="H61" s="14"/>
      <c r="I61" s="15"/>
      <c r="J61" s="15"/>
    </row>
    <row r="62" spans="1:10" ht="18" customHeight="1">
      <c r="A62" s="5"/>
      <c r="B62" s="31" t="s">
        <v>43</v>
      </c>
      <c r="C62" s="4">
        <v>41</v>
      </c>
      <c r="D62" s="4" t="s">
        <v>23</v>
      </c>
      <c r="E62" s="14"/>
      <c r="F62" s="15"/>
      <c r="G62" s="14"/>
      <c r="H62" s="15"/>
      <c r="I62" s="15"/>
      <c r="J62" s="15"/>
    </row>
    <row r="63" spans="1:10" ht="18" customHeight="1">
      <c r="A63" s="5"/>
      <c r="B63" s="31" t="s">
        <v>44</v>
      </c>
      <c r="C63" s="4">
        <v>42</v>
      </c>
      <c r="D63" s="4" t="s">
        <v>23</v>
      </c>
      <c r="E63" s="14"/>
      <c r="F63" s="15"/>
      <c r="G63" s="14"/>
      <c r="H63" s="15"/>
      <c r="I63" s="15"/>
      <c r="J63" s="15"/>
    </row>
    <row r="64" spans="1:10" ht="18" customHeight="1">
      <c r="A64" s="5"/>
      <c r="B64" s="31" t="s">
        <v>45</v>
      </c>
      <c r="C64" s="4">
        <v>43</v>
      </c>
      <c r="D64" s="4" t="s">
        <v>23</v>
      </c>
      <c r="E64" s="14"/>
      <c r="F64" s="15"/>
      <c r="G64" s="14"/>
      <c r="H64" s="15"/>
      <c r="I64" s="15"/>
      <c r="J64" s="15"/>
    </row>
    <row r="65" spans="1:10" ht="18" customHeight="1">
      <c r="A65" s="5"/>
      <c r="B65" s="31" t="s">
        <v>46</v>
      </c>
      <c r="C65" s="4">
        <v>44</v>
      </c>
      <c r="D65" s="4" t="s">
        <v>23</v>
      </c>
      <c r="E65" s="14"/>
      <c r="F65" s="15"/>
      <c r="G65" s="14"/>
      <c r="H65" s="15"/>
      <c r="I65" s="15"/>
      <c r="J65" s="15"/>
    </row>
    <row r="66" spans="1:10" ht="18" customHeight="1">
      <c r="A66" s="5"/>
      <c r="B66" s="31" t="s">
        <v>87</v>
      </c>
      <c r="C66" s="4">
        <v>45</v>
      </c>
      <c r="D66" s="4" t="s">
        <v>23</v>
      </c>
      <c r="E66" s="14"/>
      <c r="F66" s="15"/>
      <c r="G66" s="14"/>
      <c r="H66" s="15"/>
      <c r="I66" s="15"/>
      <c r="J66" s="15"/>
    </row>
    <row r="67" spans="1:10" ht="18" customHeight="1">
      <c r="A67" s="5"/>
      <c r="B67" s="31" t="s">
        <v>88</v>
      </c>
      <c r="C67" s="4">
        <v>46</v>
      </c>
      <c r="D67" s="4" t="s">
        <v>23</v>
      </c>
      <c r="E67" s="14"/>
      <c r="F67" s="15"/>
      <c r="G67" s="14"/>
      <c r="H67" s="15"/>
      <c r="I67" s="15"/>
      <c r="J67" s="15"/>
    </row>
    <row r="68" spans="1:10" ht="18" customHeight="1">
      <c r="A68" s="5"/>
      <c r="B68" s="31" t="s">
        <v>47</v>
      </c>
      <c r="C68" s="4">
        <v>47</v>
      </c>
      <c r="D68" s="4" t="s">
        <v>23</v>
      </c>
      <c r="E68" s="14"/>
      <c r="F68" s="15"/>
      <c r="G68" s="14"/>
      <c r="H68" s="15"/>
      <c r="I68" s="15"/>
      <c r="J68" s="15"/>
    </row>
    <row r="69" spans="1:10" ht="18" customHeight="1">
      <c r="A69" s="5"/>
      <c r="B69" s="31" t="s">
        <v>48</v>
      </c>
      <c r="C69" s="4">
        <v>48</v>
      </c>
      <c r="D69" s="4" t="s">
        <v>23</v>
      </c>
      <c r="E69" s="14"/>
      <c r="F69" s="15"/>
      <c r="G69" s="14"/>
      <c r="H69" s="15"/>
      <c r="I69" s="15"/>
      <c r="J69" s="15"/>
    </row>
    <row r="70" spans="1:10" ht="18" customHeight="1">
      <c r="A70" s="5"/>
      <c r="B70" s="31" t="s">
        <v>49</v>
      </c>
      <c r="C70" s="4">
        <v>49</v>
      </c>
      <c r="D70" s="4" t="s">
        <v>23</v>
      </c>
      <c r="E70" s="14"/>
      <c r="F70" s="15"/>
      <c r="G70" s="14"/>
      <c r="H70" s="15"/>
      <c r="I70" s="15"/>
      <c r="J70" s="15"/>
    </row>
    <row r="71" spans="1:10" ht="18" customHeight="1">
      <c r="A71" s="30" t="s">
        <v>89</v>
      </c>
      <c r="B71" s="31" t="s">
        <v>50</v>
      </c>
      <c r="C71" s="4">
        <v>50</v>
      </c>
      <c r="D71" s="4" t="s">
        <v>40</v>
      </c>
      <c r="E71" s="14"/>
      <c r="F71" s="15"/>
      <c r="G71" s="14"/>
      <c r="H71" s="14"/>
      <c r="I71" s="15"/>
      <c r="J71" s="15"/>
    </row>
    <row r="72" spans="1:10" ht="18" customHeight="1">
      <c r="A72" s="5"/>
      <c r="B72" s="31" t="s">
        <v>90</v>
      </c>
      <c r="C72" s="4">
        <v>51</v>
      </c>
      <c r="D72" s="4" t="s">
        <v>23</v>
      </c>
      <c r="E72" s="15"/>
      <c r="F72" s="15"/>
      <c r="G72" s="15"/>
      <c r="H72" s="15"/>
      <c r="I72" s="15"/>
      <c r="J72" s="15"/>
    </row>
    <row r="73" spans="1:10" ht="18" customHeight="1">
      <c r="A73" s="5"/>
      <c r="B73" s="9" t="s">
        <v>91</v>
      </c>
      <c r="C73" s="4">
        <v>52</v>
      </c>
      <c r="D73" s="4" t="s">
        <v>23</v>
      </c>
      <c r="E73" s="15">
        <f>E30+E39+E44+E49+E59+E71</f>
        <v>620140.98</v>
      </c>
      <c r="F73" s="15"/>
      <c r="G73" s="15"/>
      <c r="H73" s="15"/>
      <c r="I73" s="15"/>
      <c r="J73" s="15"/>
    </row>
    <row r="74" spans="1:10" ht="24" customHeight="1">
      <c r="A74" s="30" t="s">
        <v>92</v>
      </c>
      <c r="B74" s="31" t="s">
        <v>51</v>
      </c>
      <c r="C74" s="4">
        <v>53</v>
      </c>
      <c r="D74" s="4" t="s">
        <v>23</v>
      </c>
      <c r="E74" s="14">
        <f>F74+J74</f>
        <v>620140.98</v>
      </c>
      <c r="F74" s="14">
        <f>F30+F39+F44+F59</f>
        <v>458840.98</v>
      </c>
      <c r="G74" s="14"/>
      <c r="H74" s="14"/>
      <c r="I74" s="15"/>
      <c r="J74" s="14">
        <f>J30+J59</f>
        <v>161300</v>
      </c>
    </row>
    <row r="75" spans="1:10" ht="24.75" customHeight="1">
      <c r="A75" s="30" t="s">
        <v>93</v>
      </c>
      <c r="B75" s="31" t="s">
        <v>52</v>
      </c>
      <c r="C75" s="4">
        <v>54</v>
      </c>
      <c r="D75" s="4" t="s">
        <v>23</v>
      </c>
      <c r="E75" s="14">
        <v>0</v>
      </c>
      <c r="F75" s="1"/>
      <c r="G75" s="1"/>
      <c r="H75" s="1"/>
      <c r="I75" s="2"/>
      <c r="J75" s="15"/>
    </row>
    <row r="76" spans="1:9" ht="12.75">
      <c r="A76" s="10"/>
      <c r="B76" s="11"/>
      <c r="C76" s="11"/>
      <c r="D76" s="11"/>
      <c r="E76" s="11"/>
      <c r="F76" s="11"/>
      <c r="G76" s="11"/>
      <c r="H76" s="11"/>
      <c r="I76" s="11"/>
    </row>
    <row r="77" ht="12.75">
      <c r="A77" s="28" t="s">
        <v>53</v>
      </c>
    </row>
    <row r="78" ht="12.75">
      <c r="A78" s="33"/>
    </row>
    <row r="79" spans="1:5" ht="27" customHeight="1">
      <c r="A79" s="33" t="s">
        <v>108</v>
      </c>
      <c r="B79" s="34"/>
      <c r="E79" s="20" t="s">
        <v>111</v>
      </c>
    </row>
    <row r="80" spans="1:5" ht="33.75" customHeight="1">
      <c r="A80" s="33" t="s">
        <v>109</v>
      </c>
      <c r="B80" s="34"/>
      <c r="E80" s="20" t="s">
        <v>112</v>
      </c>
    </row>
    <row r="81" ht="33" customHeight="1">
      <c r="A81" s="33" t="s">
        <v>54</v>
      </c>
    </row>
    <row r="82" ht="12.75">
      <c r="A82" s="12"/>
    </row>
  </sheetData>
  <sheetProtection/>
  <mergeCells count="15">
    <mergeCell ref="A29:J29"/>
    <mergeCell ref="J16:J18"/>
    <mergeCell ref="F17:F18"/>
    <mergeCell ref="G17:H17"/>
    <mergeCell ref="A20:J20"/>
    <mergeCell ref="B9:H9"/>
    <mergeCell ref="B11:H11"/>
    <mergeCell ref="A15:A18"/>
    <mergeCell ref="B15:B18"/>
    <mergeCell ref="C15:C18"/>
    <mergeCell ref="D15:D18"/>
    <mergeCell ref="E15:E18"/>
    <mergeCell ref="F15:J15"/>
    <mergeCell ref="F16:H16"/>
    <mergeCell ref="I16:I18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79" r:id="rId1"/>
  <rowBreaks count="3" manualBreakCount="3">
    <brk id="14" max="255" man="1"/>
    <brk id="42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Коля</cp:lastModifiedBy>
  <cp:lastPrinted>2018-08-09T12:46:54Z</cp:lastPrinted>
  <dcterms:created xsi:type="dcterms:W3CDTF">2009-10-01T13:59:31Z</dcterms:created>
  <dcterms:modified xsi:type="dcterms:W3CDTF">2018-08-09T13:18:10Z</dcterms:modified>
  <cp:category/>
  <cp:version/>
  <cp:contentType/>
  <cp:contentStatus/>
</cp:coreProperties>
</file>